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G:\共有ドライブ\営業共通ドライブ\300_セールス＆マーケティング部\02-エンタープライズセールス（FY21Q2～）\個人フォルダ\中原\05_営業資料\物流倉庫\クラウドWMS連携\"/>
    </mc:Choice>
  </mc:AlternateContent>
  <xr:revisionPtr revIDLastSave="0" documentId="13_ncr:1_{96141EC5-B839-428A-8C3E-F452EF1192E9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見本サンプルデータ" sheetId="3" r:id="rId1"/>
    <sheet name="数式の解説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UXQdiYvoaaLpjRDrYl3sk+Ajz7f8KBw0itX38Y2s3y4="/>
    </ext>
  </extLst>
</workbook>
</file>

<file path=xl/calcChain.xml><?xml version="1.0" encoding="utf-8"?>
<calcChain xmlns="http://schemas.openxmlformats.org/spreadsheetml/2006/main">
  <c r="Q23" i="3" l="1"/>
  <c r="Q22" i="3"/>
  <c r="Q21" i="3"/>
  <c r="Q20" i="3"/>
  <c r="Q19" i="3"/>
  <c r="N11" i="3"/>
  <c r="N10" i="3"/>
  <c r="N9" i="3"/>
  <c r="N8" i="3"/>
  <c r="N7" i="3"/>
  <c r="E6" i="1"/>
  <c r="F12" i="1" s="1"/>
  <c r="F18" i="1" l="1"/>
  <c r="E16" i="1" s="1"/>
  <c r="E10" i="1"/>
</calcChain>
</file>

<file path=xl/sharedStrings.xml><?xml version="1.0" encoding="utf-8"?>
<sst xmlns="http://schemas.openxmlformats.org/spreadsheetml/2006/main" count="161" uniqueCount="80">
  <si>
    <t>シリアル値</t>
  </si>
  <si>
    <t>時刻　</t>
  </si>
  <si>
    <t>⇒</t>
  </si>
  <si>
    <t>該当時刻のn秒前</t>
  </si>
  <si>
    <t>=HYPERLINK(F12)</t>
  </si>
  <si>
    <t>作業台</t>
  </si>
  <si>
    <t>デバイスID</t>
  </si>
  <si>
    <t>AAAAAAAAAAAAAAAAAAAA</t>
  </si>
  <si>
    <t>BBBBBBBBBBBBBBBBBBBB</t>
  </si>
  <si>
    <t>CCCCCCCCCCCCCCCCCCCC</t>
  </si>
  <si>
    <r>
      <rPr>
        <sz val="11"/>
        <color theme="1"/>
        <rFont val="ＭＳ ゴシック"/>
        <family val="3"/>
        <charset val="128"/>
      </rPr>
      <t>デバイス</t>
    </r>
    <r>
      <rPr>
        <sz val="11"/>
        <color theme="1"/>
        <rFont val="Calibri"/>
        <family val="2"/>
      </rPr>
      <t xml:space="preserve">ID </t>
    </r>
    <phoneticPr fontId="8"/>
  </si>
  <si>
    <t>XXXXXXXXXXXXXXXXXXXX</t>
    <phoneticPr fontId="8"/>
  </si>
  <si>
    <r>
      <rPr>
        <sz val="11"/>
        <color theme="1"/>
        <rFont val="ＭＳ ゴシック"/>
        <family val="3"/>
        <charset val="128"/>
      </rPr>
      <t>ゴール　：　デバイス</t>
    </r>
    <r>
      <rPr>
        <sz val="11"/>
        <color theme="1"/>
        <rFont val="Calibri"/>
        <family val="3"/>
      </rPr>
      <t>ID</t>
    </r>
    <r>
      <rPr>
        <sz val="11"/>
        <color theme="1"/>
        <rFont val="ＭＳ ゴシック"/>
        <family val="3"/>
        <charset val="128"/>
      </rPr>
      <t>　</t>
    </r>
    <r>
      <rPr>
        <sz val="11"/>
        <color theme="1"/>
        <rFont val="Calibri"/>
        <family val="3"/>
      </rPr>
      <t>XXXXXXXXXXXXXXXXXXXX</t>
    </r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ＭＳ ゴシック"/>
        <family val="3"/>
        <charset val="128"/>
      </rPr>
      <t>の　</t>
    </r>
    <r>
      <rPr>
        <sz val="11"/>
        <color theme="1"/>
        <rFont val="Calibri"/>
        <family val="2"/>
      </rPr>
      <t>2023/9/12 13:48:07</t>
    </r>
    <r>
      <rPr>
        <sz val="11"/>
        <color theme="1"/>
        <rFont val="ＭＳ ゴシック"/>
        <family val="3"/>
        <charset val="128"/>
      </rPr>
      <t>の映像を再生する</t>
    </r>
    <rPh sb="58" eb="60">
      <t>サイセイ</t>
    </rPh>
    <phoneticPr fontId="8"/>
  </si>
  <si>
    <t>https://safie.link/app/streaming/XXXXXXXXXXXXXXXXXXXX?timestamp=1694526487000</t>
    <phoneticPr fontId="8"/>
  </si>
  <si>
    <r>
      <rPr>
        <sz val="11"/>
        <color theme="1"/>
        <rFont val="ＭＳ Ｐゴシック"/>
        <family val="3"/>
        <charset val="128"/>
      </rPr>
      <t>シリアル値は</t>
    </r>
    <r>
      <rPr>
        <sz val="11"/>
        <color theme="1"/>
        <rFont val="Calibri"/>
      </rPr>
      <t>Unixtime</t>
    </r>
    <r>
      <rPr>
        <sz val="11"/>
        <color theme="1"/>
        <rFont val="ＭＳ Ｐゴシック"/>
        <family val="3"/>
        <charset val="128"/>
      </rPr>
      <t>となっており、</t>
    </r>
    <r>
      <rPr>
        <sz val="11"/>
        <color theme="1"/>
        <rFont val="Calibri"/>
        <family val="2"/>
      </rPr>
      <t>1970-01-01 00:00:00 (GMT)</t>
    </r>
    <r>
      <rPr>
        <sz val="11"/>
        <color theme="1"/>
        <rFont val="ＭＳ ゴシック"/>
        <family val="3"/>
        <charset val="128"/>
      </rPr>
      <t>から何秒経過したかを示してます。</t>
    </r>
    <rPh sb="4" eb="5">
      <t>チ</t>
    </rPh>
    <phoneticPr fontId="8"/>
  </si>
  <si>
    <r>
      <rPr>
        <sz val="11"/>
        <color theme="1"/>
        <rFont val="ＭＳ ゴシック"/>
        <family val="3"/>
        <charset val="128"/>
      </rPr>
      <t>日本時間（</t>
    </r>
    <r>
      <rPr>
        <sz val="11"/>
        <color theme="1"/>
        <rFont val="Calibri"/>
        <family val="2"/>
      </rPr>
      <t>GMT+9:00</t>
    </r>
    <r>
      <rPr>
        <sz val="11"/>
        <color theme="1"/>
        <rFont val="ＭＳ ゴシック"/>
        <family val="3"/>
        <charset val="128"/>
      </rPr>
      <t>）に変換が必要です</t>
    </r>
    <rPh sb="18" eb="20">
      <t>ヒツヨウ</t>
    </rPh>
    <phoneticPr fontId="8"/>
  </si>
  <si>
    <t>パターンA</t>
    <phoneticPr fontId="8"/>
  </si>
  <si>
    <t>="https://safie.link/app/streaming/XXXXXXXXXXXXXXXXXXXX?timestamp="&amp;E6&amp;"000"</t>
    <phoneticPr fontId="8"/>
  </si>
  <si>
    <t>パターンB / C</t>
    <phoneticPr fontId="8"/>
  </si>
  <si>
    <t>="https://safie.link/app/streaming/"&amp;C5&amp;"?timestamp="&amp;E6&amp;"000"</t>
    <phoneticPr fontId="8"/>
  </si>
  <si>
    <t>注文番号</t>
  </si>
  <si>
    <t>お客様コード</t>
  </si>
  <si>
    <t>お客様名</t>
  </si>
  <si>
    <t>出荷日</t>
  </si>
  <si>
    <t>納品日</t>
  </si>
  <si>
    <t>sku数</t>
  </si>
  <si>
    <t>pcs数</t>
  </si>
  <si>
    <t>納品先郵便番号</t>
  </si>
  <si>
    <t>納品先住所</t>
  </si>
  <si>
    <t>ピッキング</t>
  </si>
  <si>
    <t>ピッキング時刻</t>
  </si>
  <si>
    <t>検品</t>
  </si>
  <si>
    <t>検品時刻</t>
  </si>
  <si>
    <t>ハンディ</t>
  </si>
  <si>
    <t>検品映像(セーフィー)</t>
  </si>
  <si>
    <t>出荷</t>
  </si>
  <si>
    <t>出荷時刻</t>
  </si>
  <si>
    <t>運送便</t>
  </si>
  <si>
    <t>便種</t>
  </si>
  <si>
    <t>送り状番号</t>
  </si>
  <si>
    <t>配送サイズ</t>
  </si>
  <si>
    <t>00001</t>
  </si>
  <si>
    <t>有限会社セーフィー薬局</t>
  </si>
  <si>
    <t>1000000</t>
  </si>
  <si>
    <t>東京都千代田区</t>
  </si>
  <si>
    <t>1</t>
  </si>
  <si>
    <t>2</t>
  </si>
  <si>
    <t>ヤマト</t>
  </si>
  <si>
    <t>ネコポス</t>
  </si>
  <si>
    <t>1234-5678-9012</t>
  </si>
  <si>
    <t>60</t>
  </si>
  <si>
    <t>00002</t>
  </si>
  <si>
    <t>セーフィー電力株式会社</t>
  </si>
  <si>
    <t>3000000</t>
  </si>
  <si>
    <t>茨城県土浦市</t>
  </si>
  <si>
    <t>宅急便</t>
  </si>
  <si>
    <t>2345-6789-0123</t>
  </si>
  <si>
    <t>140</t>
  </si>
  <si>
    <t>00003</t>
  </si>
  <si>
    <t>株式会社SF倉庫</t>
  </si>
  <si>
    <t>8100000</t>
  </si>
  <si>
    <t>福岡県福岡市中央区</t>
  </si>
  <si>
    <t>3</t>
  </si>
  <si>
    <t>佐川</t>
  </si>
  <si>
    <t>宅配便</t>
  </si>
  <si>
    <t>3456-7890-1234</t>
  </si>
  <si>
    <t>80</t>
  </si>
  <si>
    <t>00004</t>
  </si>
  <si>
    <t>せーふぃービバレッジ</t>
  </si>
  <si>
    <t>0120000</t>
  </si>
  <si>
    <t>秋田県湯沢市</t>
  </si>
  <si>
    <t>4567-8901-2345</t>
  </si>
  <si>
    <t>90</t>
  </si>
  <si>
    <t>00005</t>
  </si>
  <si>
    <t>セーフィー電鉄株式会社</t>
  </si>
  <si>
    <t>4150000</t>
  </si>
  <si>
    <t>静岡県下田市</t>
  </si>
  <si>
    <t>5678-9012-3456</t>
  </si>
  <si>
    <t>=(C6-DATE(1970,1,1)-TIME(9,0,C7))*(24*60*60)</t>
    <phoneticPr fontId="8"/>
  </si>
  <si>
    <t>=HYPERLINK(F12)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</si>
</sst>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\ h:mm:ss.000"/>
    <numFmt numFmtId="177" formatCode="0.000_);[Red]\(0.000\)"/>
    <numFmt numFmtId="178" formatCode="0_);[Red]\(0\)"/>
    <numFmt numFmtId="179" formatCode="yyyy/mm/dd\ h:mm:ss"/>
  </numFmts>
  <fonts count="16">
    <font>
      <sz val="11"/>
      <color theme="1"/>
      <name val="Calibri"/>
      <scheme val="minor"/>
    </font>
    <font>
      <sz val="11"/>
      <color theme="1"/>
      <name val="Calibri"/>
    </font>
    <font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MS PGothic"/>
      <family val="3"/>
      <charset val="128"/>
    </font>
    <font>
      <u/>
      <sz val="11"/>
      <color theme="10"/>
      <name val="游ゴシック"/>
      <family val="3"/>
      <charset val="128"/>
    </font>
    <font>
      <u/>
      <sz val="11"/>
      <color rgb="FFFF0000"/>
      <name val="游ゴシック"/>
      <family val="3"/>
      <charset val="128"/>
    </font>
    <font>
      <u/>
      <sz val="11"/>
      <color theme="10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3"/>
    </font>
    <font>
      <sz val="11"/>
      <color theme="1"/>
      <name val="Calibri"/>
      <family val="2"/>
    </font>
    <font>
      <sz val="11"/>
      <color theme="1"/>
      <name val="Calibri"/>
      <family val="3"/>
      <charset val="128"/>
    </font>
    <font>
      <sz val="11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176" fontId="3" fillId="2" borderId="1" xfId="0" applyNumberFormat="1" applyFont="1" applyFill="1" applyBorder="1"/>
    <xf numFmtId="0" fontId="3" fillId="0" borderId="0" xfId="0" applyFont="1" applyAlignment="1">
      <alignment horizontal="center"/>
    </xf>
    <xf numFmtId="177" fontId="3" fillId="2" borderId="1" xfId="0" applyNumberFormat="1" applyFont="1" applyFill="1" applyBorder="1"/>
    <xf numFmtId="0" fontId="4" fillId="0" borderId="0" xfId="0" applyFont="1" applyAlignment="1">
      <alignment horizontal="right"/>
    </xf>
    <xf numFmtId="0" fontId="1" fillId="2" borderId="1" xfId="0" applyFont="1" applyFill="1" applyBorder="1"/>
    <xf numFmtId="0" fontId="3" fillId="0" borderId="0" xfId="0" quotePrefix="1" applyFont="1"/>
    <xf numFmtId="178" fontId="3" fillId="0" borderId="0" xfId="0" applyNumberFormat="1" applyFont="1"/>
    <xf numFmtId="179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5" fillId="0" borderId="5" xfId="0" applyFont="1" applyBorder="1"/>
    <xf numFmtId="0" fontId="3" fillId="0" borderId="0" xfId="0" applyFont="1"/>
    <xf numFmtId="0" fontId="3" fillId="0" borderId="6" xfId="0" applyFont="1" applyBorder="1"/>
    <xf numFmtId="0" fontId="3" fillId="0" borderId="5" xfId="0" quotePrefix="1" applyFont="1" applyBorder="1"/>
    <xf numFmtId="0" fontId="3" fillId="0" borderId="5" xfId="0" applyFont="1" applyBorder="1"/>
    <xf numFmtId="0" fontId="6" fillId="2" borderId="1" xfId="0" applyFont="1" applyFill="1" applyBorder="1"/>
    <xf numFmtId="0" fontId="3" fillId="0" borderId="7" xfId="0" applyFont="1" applyBorder="1"/>
    <xf numFmtId="0" fontId="3" fillId="0" borderId="8" xfId="0" quotePrefix="1" applyFont="1" applyBorder="1"/>
    <xf numFmtId="0" fontId="3" fillId="0" borderId="8" xfId="0" applyFont="1" applyBorder="1"/>
    <xf numFmtId="0" fontId="3" fillId="0" borderId="9" xfId="0" applyFont="1" applyBorder="1"/>
    <xf numFmtId="0" fontId="12" fillId="0" borderId="0" xfId="0" applyFont="1"/>
    <xf numFmtId="0" fontId="7" fillId="0" borderId="0" xfId="1"/>
    <xf numFmtId="14" fontId="0" fillId="0" borderId="0" xfId="0" applyNumberFormat="1" applyAlignment="1">
      <alignment vertical="center"/>
    </xf>
    <xf numFmtId="176" fontId="0" fillId="0" borderId="0" xfId="0" applyNumberFormat="1"/>
    <xf numFmtId="176" fontId="0" fillId="0" borderId="0" xfId="0" applyNumberFormat="1" applyAlignment="1">
      <alignment vertical="center"/>
    </xf>
    <xf numFmtId="0" fontId="14" fillId="0" borderId="0" xfId="0" applyFont="1"/>
    <xf numFmtId="0" fontId="15" fillId="3" borderId="0" xfId="0" applyFont="1" applyFill="1"/>
    <xf numFmtId="176" fontId="15" fillId="3" borderId="0" xfId="0" applyNumberFormat="1" applyFont="1" applyFill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fie.link/app/streaming/XXXXXXXXXXXXXXXXXXXX?timestamp=1694526487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94675-272C-4254-9972-22EE4C6EBBD8}">
  <dimension ref="A3:W23"/>
  <sheetViews>
    <sheetView tabSelected="1" workbookViewId="0">
      <selection activeCell="B4" sqref="B4"/>
    </sheetView>
  </sheetViews>
  <sheetFormatPr defaultRowHeight="14.5"/>
  <cols>
    <col min="1" max="1" width="10.453125" bestFit="1" customWidth="1"/>
    <col min="2" max="2" width="15.36328125" bestFit="1" customWidth="1"/>
    <col min="3" max="3" width="27.6328125" bestFit="1" customWidth="1"/>
    <col min="4" max="5" width="9.90625" bestFit="1" customWidth="1"/>
    <col min="6" max="6" width="6.6328125" bestFit="1" customWidth="1"/>
    <col min="7" max="7" width="6.54296875" bestFit="1" customWidth="1"/>
    <col min="8" max="8" width="17.81640625" bestFit="1" customWidth="1"/>
    <col min="9" max="9" width="22.7265625" bestFit="1" customWidth="1"/>
    <col min="10" max="10" width="12.90625" bestFit="1" customWidth="1"/>
    <col min="11" max="11" width="21.90625" style="26" bestFit="1" customWidth="1"/>
    <col min="12" max="12" width="6.54296875" bestFit="1" customWidth="1"/>
    <col min="13" max="13" width="21.90625" style="26" bestFit="1" customWidth="1"/>
    <col min="14" max="14" width="25.90625" customWidth="1"/>
    <col min="15" max="15" width="6.54296875" bestFit="1" customWidth="1"/>
    <col min="16" max="16" width="21.90625" style="26" bestFit="1" customWidth="1"/>
    <col min="17" max="17" width="26.6328125" customWidth="1"/>
    <col min="18" max="18" width="10.453125" bestFit="1" customWidth="1"/>
    <col min="19" max="19" width="21.90625" bestFit="1" customWidth="1"/>
    <col min="20" max="20" width="12.90625" bestFit="1" customWidth="1"/>
  </cols>
  <sheetData>
    <row r="3" spans="1:20" ht="18">
      <c r="M3" s="23" t="s">
        <v>10</v>
      </c>
      <c r="N3" s="2" t="s">
        <v>11</v>
      </c>
    </row>
    <row r="4" spans="1:20">
      <c r="A4" s="28" t="s">
        <v>16</v>
      </c>
      <c r="M4" s="6" t="s">
        <v>3</v>
      </c>
      <c r="N4" s="7">
        <v>10</v>
      </c>
    </row>
    <row r="6" spans="1:20">
      <c r="A6" s="29" t="s">
        <v>20</v>
      </c>
      <c r="B6" s="29" t="s">
        <v>21</v>
      </c>
      <c r="C6" s="29" t="s">
        <v>22</v>
      </c>
      <c r="D6" s="29" t="s">
        <v>23</v>
      </c>
      <c r="E6" s="29" t="s">
        <v>24</v>
      </c>
      <c r="F6" s="29" t="s">
        <v>25</v>
      </c>
      <c r="G6" s="29" t="s">
        <v>26</v>
      </c>
      <c r="H6" s="29" t="s">
        <v>27</v>
      </c>
      <c r="I6" s="29" t="s">
        <v>28</v>
      </c>
      <c r="J6" s="29" t="s">
        <v>29</v>
      </c>
      <c r="K6" s="30" t="s">
        <v>30</v>
      </c>
      <c r="L6" s="29" t="s">
        <v>31</v>
      </c>
      <c r="M6" s="30" t="s">
        <v>32</v>
      </c>
      <c r="N6" s="29" t="s">
        <v>34</v>
      </c>
      <c r="O6" s="29" t="s">
        <v>35</v>
      </c>
      <c r="P6" s="30" t="s">
        <v>36</v>
      </c>
      <c r="Q6" s="29" t="s">
        <v>37</v>
      </c>
      <c r="R6" s="29" t="s">
        <v>38</v>
      </c>
      <c r="S6" s="29" t="s">
        <v>39</v>
      </c>
      <c r="T6" s="29" t="s">
        <v>40</v>
      </c>
    </row>
    <row r="7" spans="1:20">
      <c r="A7" t="s">
        <v>41</v>
      </c>
      <c r="B7">
        <v>1</v>
      </c>
      <c r="C7" t="s">
        <v>42</v>
      </c>
      <c r="D7" s="25">
        <v>45181</v>
      </c>
      <c r="E7" s="25">
        <v>45183</v>
      </c>
      <c r="F7">
        <v>3</v>
      </c>
      <c r="G7">
        <v>12</v>
      </c>
      <c r="H7" t="s">
        <v>43</v>
      </c>
      <c r="I7" t="s">
        <v>44</v>
      </c>
      <c r="J7" t="b">
        <v>1</v>
      </c>
      <c r="K7" s="27">
        <v>45176.536747685197</v>
      </c>
      <c r="L7" t="b">
        <v>1</v>
      </c>
      <c r="M7" s="27">
        <v>45181.565092592602</v>
      </c>
      <c r="N7" s="24" t="str">
        <f>HYPERLINK("https://safie.link/app/streaming/XXXXXXXXXXXXXXXXXXXX?timestamp="&amp;($M7-DATE(1970,1,1)-TIME(9,0,$N$4))*(24*60*60)&amp;"000")</f>
        <v>https://safie.link/app/streaming/XXXXXXXXXXXXXXXXXXXX?timestamp=1694493214000</v>
      </c>
      <c r="O7" t="b">
        <v>1</v>
      </c>
      <c r="P7" s="27">
        <v>45181.677199074104</v>
      </c>
      <c r="Q7" t="s">
        <v>47</v>
      </c>
      <c r="R7" t="s">
        <v>48</v>
      </c>
      <c r="S7" t="s">
        <v>49</v>
      </c>
      <c r="T7" t="s">
        <v>50</v>
      </c>
    </row>
    <row r="8" spans="1:20">
      <c r="A8" t="s">
        <v>51</v>
      </c>
      <c r="B8">
        <v>2</v>
      </c>
      <c r="C8" t="s">
        <v>52</v>
      </c>
      <c r="D8" s="25">
        <v>45181</v>
      </c>
      <c r="E8" s="25">
        <v>45183</v>
      </c>
      <c r="F8">
        <v>10</v>
      </c>
      <c r="G8">
        <v>50</v>
      </c>
      <c r="H8" t="s">
        <v>53</v>
      </c>
      <c r="I8" t="s">
        <v>54</v>
      </c>
      <c r="J8" t="b">
        <v>1</v>
      </c>
      <c r="K8" s="27">
        <v>45170.454988425903</v>
      </c>
      <c r="L8" t="b">
        <v>1</v>
      </c>
      <c r="M8" s="27">
        <v>45181.591805555603</v>
      </c>
      <c r="N8" s="24" t="str">
        <f t="shared" ref="N8:N10" si="0">HYPERLINK("https://safie.link/app/streaming/XXXXXXXXXXXXXXXXXXXX?timestamp="&amp;($M8-DATE(1970,1,1)-TIME(9,0,$N$4))*(24*60*60)&amp;"000")</f>
        <v>https://safie.link/app/streaming/XXXXXXXXXXXXXXXXXXXX?timestamp=1694495522000</v>
      </c>
      <c r="O8" t="b">
        <v>1</v>
      </c>
      <c r="P8" s="27">
        <v>45181.675138888902</v>
      </c>
      <c r="Q8" t="s">
        <v>47</v>
      </c>
      <c r="R8" t="s">
        <v>55</v>
      </c>
      <c r="S8" t="s">
        <v>56</v>
      </c>
      <c r="T8" t="s">
        <v>57</v>
      </c>
    </row>
    <row r="9" spans="1:20">
      <c r="A9" t="s">
        <v>58</v>
      </c>
      <c r="B9">
        <v>3</v>
      </c>
      <c r="C9" t="s">
        <v>59</v>
      </c>
      <c r="D9" s="25">
        <v>45181</v>
      </c>
      <c r="E9" s="25">
        <v>45183</v>
      </c>
      <c r="F9">
        <v>2</v>
      </c>
      <c r="G9">
        <v>4</v>
      </c>
      <c r="H9" t="s">
        <v>60</v>
      </c>
      <c r="I9" t="s">
        <v>61</v>
      </c>
      <c r="J9" t="b">
        <v>1</v>
      </c>
      <c r="K9" s="27">
        <v>45175.413321759297</v>
      </c>
      <c r="L9" t="b">
        <v>1</v>
      </c>
      <c r="M9" s="27">
        <v>45181.508472222202</v>
      </c>
      <c r="N9" s="24" t="str">
        <f t="shared" si="0"/>
        <v>https://safie.link/app/streaming/XXXXXXXXXXXXXXXXXXXX?timestamp=1694488322000</v>
      </c>
      <c r="O9" t="b">
        <v>1</v>
      </c>
      <c r="P9" s="27">
        <v>45181.633472222202</v>
      </c>
      <c r="Q9" t="s">
        <v>63</v>
      </c>
      <c r="R9" t="s">
        <v>64</v>
      </c>
      <c r="S9" t="s">
        <v>65</v>
      </c>
      <c r="T9" t="s">
        <v>66</v>
      </c>
    </row>
    <row r="10" spans="1:20">
      <c r="A10" t="s">
        <v>67</v>
      </c>
      <c r="B10">
        <v>4</v>
      </c>
      <c r="C10" t="s">
        <v>68</v>
      </c>
      <c r="D10" s="25">
        <v>45181</v>
      </c>
      <c r="E10" s="25">
        <v>45183</v>
      </c>
      <c r="F10">
        <v>1</v>
      </c>
      <c r="G10">
        <v>5</v>
      </c>
      <c r="H10" t="s">
        <v>69</v>
      </c>
      <c r="I10" t="s">
        <v>70</v>
      </c>
      <c r="J10" t="b">
        <v>1</v>
      </c>
      <c r="K10" s="27">
        <v>45179.466099537</v>
      </c>
      <c r="L10" t="b">
        <v>1</v>
      </c>
      <c r="M10" s="27">
        <v>45181.550844907397</v>
      </c>
      <c r="N10" s="24" t="str">
        <f t="shared" si="0"/>
        <v>https://safie.link/app/streaming/XXXXXXXXXXXXXXXXXXXX?timestamp=1694491983000</v>
      </c>
      <c r="O10" t="b">
        <v>1</v>
      </c>
      <c r="P10" s="27">
        <v>45181.635590277801</v>
      </c>
      <c r="Q10" t="s">
        <v>63</v>
      </c>
      <c r="R10" t="s">
        <v>64</v>
      </c>
      <c r="S10" t="s">
        <v>71</v>
      </c>
      <c r="T10" t="s">
        <v>72</v>
      </c>
    </row>
    <row r="11" spans="1:20">
      <c r="A11" t="s">
        <v>73</v>
      </c>
      <c r="B11">
        <v>5</v>
      </c>
      <c r="C11" t="s">
        <v>74</v>
      </c>
      <c r="D11" s="25">
        <v>45181</v>
      </c>
      <c r="E11" s="25">
        <v>45183</v>
      </c>
      <c r="F11">
        <v>8</v>
      </c>
      <c r="G11">
        <v>100</v>
      </c>
      <c r="H11" t="s">
        <v>75</v>
      </c>
      <c r="I11" t="s">
        <v>76</v>
      </c>
      <c r="J11" t="b">
        <v>1</v>
      </c>
      <c r="K11" s="27">
        <v>45174.382071759297</v>
      </c>
      <c r="L11" t="b">
        <v>1</v>
      </c>
      <c r="M11" s="27">
        <v>45181.509189814802</v>
      </c>
      <c r="N11" s="24" t="str">
        <f>HYPERLINK("https://safie.link/app/streaming/XXXXXXXXXXXXXXXXXXXX?timestamp="&amp;($M11-DATE(1970,1,1)-TIME(9,0,$N$4))*(24*60*60)&amp;"000")</f>
        <v>https://safie.link/app/streaming/XXXXXXXXXXXXXXXXXXXX?timestamp=1694488384000</v>
      </c>
      <c r="O11" t="b">
        <v>1</v>
      </c>
      <c r="P11" s="27">
        <v>45181.636307870402</v>
      </c>
      <c r="Q11" t="s">
        <v>63</v>
      </c>
      <c r="R11" t="s">
        <v>64</v>
      </c>
      <c r="S11" t="s">
        <v>77</v>
      </c>
      <c r="T11" t="s">
        <v>57</v>
      </c>
    </row>
    <row r="16" spans="1:20">
      <c r="A16" s="28" t="s">
        <v>18</v>
      </c>
      <c r="M16" s="6" t="s">
        <v>3</v>
      </c>
      <c r="N16" s="7">
        <v>10</v>
      </c>
    </row>
    <row r="18" spans="1:23">
      <c r="A18" s="29" t="s">
        <v>20</v>
      </c>
      <c r="B18" s="29" t="s">
        <v>21</v>
      </c>
      <c r="C18" s="29" t="s">
        <v>22</v>
      </c>
      <c r="D18" s="29" t="s">
        <v>23</v>
      </c>
      <c r="E18" s="29" t="s">
        <v>24</v>
      </c>
      <c r="F18" s="29" t="s">
        <v>25</v>
      </c>
      <c r="G18" s="29" t="s">
        <v>26</v>
      </c>
      <c r="H18" s="29" t="s">
        <v>27</v>
      </c>
      <c r="I18" s="29" t="s">
        <v>28</v>
      </c>
      <c r="J18" s="29" t="s">
        <v>29</v>
      </c>
      <c r="K18" s="30" t="s">
        <v>30</v>
      </c>
      <c r="L18" s="29" t="s">
        <v>31</v>
      </c>
      <c r="M18" s="30" t="s">
        <v>32</v>
      </c>
      <c r="N18" s="29" t="s">
        <v>33</v>
      </c>
      <c r="O18" s="29" t="s">
        <v>5</v>
      </c>
      <c r="P18" s="30" t="s">
        <v>6</v>
      </c>
      <c r="Q18" s="29" t="s">
        <v>34</v>
      </c>
      <c r="R18" s="29" t="s">
        <v>35</v>
      </c>
      <c r="S18" s="29" t="s">
        <v>36</v>
      </c>
      <c r="T18" s="29" t="s">
        <v>37</v>
      </c>
      <c r="U18" s="29" t="s">
        <v>38</v>
      </c>
      <c r="V18" s="29" t="s">
        <v>39</v>
      </c>
      <c r="W18" s="29" t="s">
        <v>40</v>
      </c>
    </row>
    <row r="19" spans="1:23">
      <c r="A19" t="s">
        <v>41</v>
      </c>
      <c r="B19">
        <v>1</v>
      </c>
      <c r="C19" t="s">
        <v>42</v>
      </c>
      <c r="D19" s="25">
        <v>45181</v>
      </c>
      <c r="E19" s="25">
        <v>45183</v>
      </c>
      <c r="F19">
        <v>3</v>
      </c>
      <c r="G19">
        <v>12</v>
      </c>
      <c r="H19" t="s">
        <v>43</v>
      </c>
      <c r="I19" t="s">
        <v>44</v>
      </c>
      <c r="J19" t="b">
        <v>1</v>
      </c>
      <c r="K19" s="26">
        <v>45176.536747685197</v>
      </c>
      <c r="L19" t="b">
        <v>1</v>
      </c>
      <c r="M19" s="26">
        <v>45181.565092592602</v>
      </c>
      <c r="N19" t="s">
        <v>45</v>
      </c>
      <c r="O19" t="s">
        <v>46</v>
      </c>
      <c r="P19" s="26" t="s">
        <v>8</v>
      </c>
      <c r="Q19" s="24" t="str">
        <f>HYPERLINK("https://safie.link/app/streaming/XXXXXXXXXXXXXXXXXXXX?timestamp="&amp;($M19-DATE(1970,1,1)-TIME(9,0,$N$16))*(24*60*60)&amp;"000")</f>
        <v>https://safie.link/app/streaming/XXXXXXXXXXXXXXXXXXXX?timestamp=1694493214000</v>
      </c>
      <c r="R19" t="b">
        <v>1</v>
      </c>
      <c r="S19" s="26">
        <v>45181.565092592602</v>
      </c>
      <c r="T19" t="s">
        <v>47</v>
      </c>
      <c r="U19" t="s">
        <v>48</v>
      </c>
      <c r="V19" t="s">
        <v>49</v>
      </c>
      <c r="W19" t="s">
        <v>50</v>
      </c>
    </row>
    <row r="20" spans="1:23">
      <c r="A20" t="s">
        <v>51</v>
      </c>
      <c r="B20">
        <v>2</v>
      </c>
      <c r="C20" t="s">
        <v>52</v>
      </c>
      <c r="D20" s="25">
        <v>45181</v>
      </c>
      <c r="E20" s="25">
        <v>45183</v>
      </c>
      <c r="F20">
        <v>10</v>
      </c>
      <c r="G20">
        <v>50</v>
      </c>
      <c r="H20" t="s">
        <v>53</v>
      </c>
      <c r="I20" t="s">
        <v>54</v>
      </c>
      <c r="J20" t="b">
        <v>1</v>
      </c>
      <c r="K20" s="26">
        <v>45170.454988425903</v>
      </c>
      <c r="L20" t="b">
        <v>1</v>
      </c>
      <c r="M20" s="26">
        <v>45181.591805555603</v>
      </c>
      <c r="N20" t="s">
        <v>46</v>
      </c>
      <c r="O20" t="s">
        <v>46</v>
      </c>
      <c r="P20" s="26" t="s">
        <v>8</v>
      </c>
      <c r="Q20" s="24" t="str">
        <f t="shared" ref="Q20:Q23" si="1">HYPERLINK("https://safie.link/app/streaming/XXXXXXXXXXXXXXXXXXXX?timestamp="&amp;($M20-DATE(1970,1,1)-TIME(9,0,$N$16))*(24*60*60)&amp;"000")</f>
        <v>https://safie.link/app/streaming/XXXXXXXXXXXXXXXXXXXX?timestamp=1694495522000</v>
      </c>
      <c r="R20" t="b">
        <v>1</v>
      </c>
      <c r="S20" s="26">
        <v>45181.565092592602</v>
      </c>
      <c r="T20" t="s">
        <v>47</v>
      </c>
      <c r="U20" t="s">
        <v>55</v>
      </c>
      <c r="V20" t="s">
        <v>56</v>
      </c>
      <c r="W20" t="s">
        <v>57</v>
      </c>
    </row>
    <row r="21" spans="1:23">
      <c r="A21" t="s">
        <v>58</v>
      </c>
      <c r="B21">
        <v>3</v>
      </c>
      <c r="C21" t="s">
        <v>59</v>
      </c>
      <c r="D21" s="25">
        <v>45181</v>
      </c>
      <c r="E21" s="25">
        <v>45183</v>
      </c>
      <c r="F21">
        <v>2</v>
      </c>
      <c r="G21">
        <v>4</v>
      </c>
      <c r="H21" t="s">
        <v>60</v>
      </c>
      <c r="I21" t="s">
        <v>61</v>
      </c>
      <c r="J21" t="b">
        <v>1</v>
      </c>
      <c r="K21" s="26">
        <v>45175.413321759297</v>
      </c>
      <c r="L21" t="b">
        <v>1</v>
      </c>
      <c r="M21" s="26">
        <v>45181.508472222202</v>
      </c>
      <c r="N21" t="s">
        <v>62</v>
      </c>
      <c r="O21" t="s">
        <v>62</v>
      </c>
      <c r="P21" s="26" t="s">
        <v>9</v>
      </c>
      <c r="Q21" s="24" t="str">
        <f t="shared" si="1"/>
        <v>https://safie.link/app/streaming/XXXXXXXXXXXXXXXXXXXX?timestamp=1694488322000</v>
      </c>
      <c r="R21" t="b">
        <v>1</v>
      </c>
      <c r="S21" s="26">
        <v>45181.565092592602</v>
      </c>
      <c r="T21" t="s">
        <v>63</v>
      </c>
      <c r="U21" t="s">
        <v>64</v>
      </c>
      <c r="V21" t="s">
        <v>65</v>
      </c>
      <c r="W21" t="s">
        <v>66</v>
      </c>
    </row>
    <row r="22" spans="1:23">
      <c r="A22" t="s">
        <v>67</v>
      </c>
      <c r="B22">
        <v>4</v>
      </c>
      <c r="C22" t="s">
        <v>68</v>
      </c>
      <c r="D22" s="25">
        <v>45181</v>
      </c>
      <c r="E22" s="25">
        <v>45183</v>
      </c>
      <c r="F22">
        <v>1</v>
      </c>
      <c r="G22">
        <v>5</v>
      </c>
      <c r="H22" t="s">
        <v>69</v>
      </c>
      <c r="I22" t="s">
        <v>70</v>
      </c>
      <c r="J22" t="b">
        <v>1</v>
      </c>
      <c r="K22" s="26">
        <v>45179.466099537</v>
      </c>
      <c r="L22" t="b">
        <v>1</v>
      </c>
      <c r="M22" s="26">
        <v>45181.550844907397</v>
      </c>
      <c r="N22" t="s">
        <v>45</v>
      </c>
      <c r="O22" t="s">
        <v>45</v>
      </c>
      <c r="P22" s="26" t="s">
        <v>7</v>
      </c>
      <c r="Q22" s="24" t="str">
        <f t="shared" si="1"/>
        <v>https://safie.link/app/streaming/XXXXXXXXXXXXXXXXXXXX?timestamp=1694491983000</v>
      </c>
      <c r="R22" t="b">
        <v>1</v>
      </c>
      <c r="S22" s="26">
        <v>45181.565092592602</v>
      </c>
      <c r="T22" t="s">
        <v>63</v>
      </c>
      <c r="U22" t="s">
        <v>64</v>
      </c>
      <c r="V22" t="s">
        <v>71</v>
      </c>
      <c r="W22" t="s">
        <v>72</v>
      </c>
    </row>
    <row r="23" spans="1:23">
      <c r="A23" t="s">
        <v>73</v>
      </c>
      <c r="B23">
        <v>5</v>
      </c>
      <c r="C23" t="s">
        <v>74</v>
      </c>
      <c r="D23" s="25">
        <v>45181</v>
      </c>
      <c r="E23" s="25">
        <v>45183</v>
      </c>
      <c r="F23">
        <v>8</v>
      </c>
      <c r="G23">
        <v>100</v>
      </c>
      <c r="H23" t="s">
        <v>75</v>
      </c>
      <c r="I23" t="s">
        <v>76</v>
      </c>
      <c r="J23" t="b">
        <v>1</v>
      </c>
      <c r="K23" s="26">
        <v>45174.382071759297</v>
      </c>
      <c r="L23" t="b">
        <v>1</v>
      </c>
      <c r="M23" s="26">
        <v>45181.509189814802</v>
      </c>
      <c r="N23" t="s">
        <v>62</v>
      </c>
      <c r="O23" t="s">
        <v>62</v>
      </c>
      <c r="P23" s="26" t="s">
        <v>9</v>
      </c>
      <c r="Q23" s="24" t="str">
        <f t="shared" si="1"/>
        <v>https://safie.link/app/streaming/XXXXXXXXXXXXXXXXXXXX?timestamp=1694488384000</v>
      </c>
      <c r="R23" t="b">
        <v>1</v>
      </c>
      <c r="S23" s="26">
        <v>45181.565092592602</v>
      </c>
      <c r="T23" t="s">
        <v>63</v>
      </c>
      <c r="U23" t="s">
        <v>64</v>
      </c>
      <c r="V23" t="s">
        <v>77</v>
      </c>
      <c r="W23" t="s">
        <v>57</v>
      </c>
    </row>
  </sheetData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00"/>
  <sheetViews>
    <sheetView workbookViewId="0">
      <selection activeCell="E12" sqref="E12"/>
    </sheetView>
  </sheetViews>
  <sheetFormatPr defaultColWidth="14.453125" defaultRowHeight="15" customHeight="1"/>
  <cols>
    <col min="1" max="1" width="8.7265625" customWidth="1"/>
    <col min="2" max="2" width="12.1796875" customWidth="1"/>
    <col min="3" max="3" width="31.36328125" bestFit="1" customWidth="1"/>
    <col min="4" max="4" width="8.7265625" customWidth="1"/>
    <col min="5" max="5" width="19.08984375" customWidth="1"/>
    <col min="6" max="26" width="8.7265625" customWidth="1"/>
  </cols>
  <sheetData>
    <row r="1" spans="2:15" ht="18" customHeight="1"/>
    <row r="2" spans="2:15" ht="18" customHeight="1">
      <c r="B2" s="23" t="s">
        <v>12</v>
      </c>
    </row>
    <row r="3" spans="2:15" ht="18" customHeight="1">
      <c r="B3" s="24" t="s">
        <v>13</v>
      </c>
    </row>
    <row r="4" spans="2:15" ht="18" customHeight="1"/>
    <row r="5" spans="2:15" ht="18" customHeight="1">
      <c r="B5" s="23" t="s">
        <v>10</v>
      </c>
      <c r="C5" s="2" t="s">
        <v>11</v>
      </c>
      <c r="E5" s="1" t="s">
        <v>0</v>
      </c>
      <c r="H5" s="23" t="s">
        <v>14</v>
      </c>
    </row>
    <row r="6" spans="2:15" ht="18" customHeight="1">
      <c r="B6" s="1" t="s">
        <v>1</v>
      </c>
      <c r="C6" s="3">
        <v>45181.57508101852</v>
      </c>
      <c r="D6" s="4" t="s">
        <v>2</v>
      </c>
      <c r="E6" s="5">
        <f>(C6-DATE(1970,1,1)-TIME(9,0,C7))*(24*60*60)</f>
        <v>1694494077</v>
      </c>
      <c r="H6" s="23" t="s">
        <v>15</v>
      </c>
    </row>
    <row r="7" spans="2:15" ht="18" customHeight="1">
      <c r="B7" s="6" t="s">
        <v>3</v>
      </c>
      <c r="C7" s="7">
        <v>10</v>
      </c>
      <c r="E7" s="8" t="s">
        <v>78</v>
      </c>
    </row>
    <row r="8" spans="2:15" ht="18" customHeight="1"/>
    <row r="9" spans="2:15" ht="18" customHeight="1">
      <c r="C9" s="9"/>
      <c r="E9" s="10" t="s">
        <v>16</v>
      </c>
      <c r="F9" s="11"/>
      <c r="G9" s="11"/>
      <c r="H9" s="11"/>
      <c r="I9" s="11"/>
      <c r="J9" s="11"/>
      <c r="K9" s="11"/>
      <c r="L9" s="11"/>
      <c r="M9" s="11"/>
      <c r="N9" s="11"/>
      <c r="O9" s="12"/>
    </row>
    <row r="10" spans="2:15" ht="18" customHeight="1">
      <c r="E10" s="13" t="str">
        <f>HYPERLINK(F12)</f>
        <v>https://safie.link/app/streaming/XXXXXXXXXXXXXXXXXXXX?timestamp=1694494077000</v>
      </c>
      <c r="F10" s="14"/>
      <c r="G10" s="14"/>
      <c r="H10" s="14"/>
      <c r="I10" s="14"/>
      <c r="J10" s="14"/>
      <c r="K10" s="14"/>
      <c r="L10" s="14"/>
      <c r="M10" s="14"/>
      <c r="N10" s="14"/>
      <c r="O10" s="15"/>
    </row>
    <row r="11" spans="2:15" ht="18" customHeight="1">
      <c r="E11" s="16" t="s">
        <v>79</v>
      </c>
      <c r="F11" s="14"/>
      <c r="G11" s="14"/>
      <c r="H11" s="14"/>
      <c r="I11" s="14"/>
      <c r="J11" s="14"/>
      <c r="K11" s="14"/>
      <c r="L11" s="14"/>
      <c r="M11" s="14"/>
      <c r="N11" s="14"/>
      <c r="O11" s="15"/>
    </row>
    <row r="12" spans="2:15" ht="18" customHeight="1">
      <c r="E12" s="17"/>
      <c r="F12" s="18" t="str">
        <f>"https://safie.link/app/streaming/XXXXXXXXXXXXXXXXXXXX?timestamp="&amp;E6&amp;"000"</f>
        <v>https://safie.link/app/streaming/XXXXXXXXXXXXXXXXXXXX?timestamp=1694494077000</v>
      </c>
      <c r="G12" s="14"/>
      <c r="H12" s="14"/>
      <c r="I12" s="14"/>
      <c r="J12" s="14"/>
      <c r="K12" s="14"/>
      <c r="L12" s="14"/>
      <c r="M12" s="14"/>
      <c r="N12" s="14"/>
      <c r="O12" s="15"/>
    </row>
    <row r="13" spans="2:15" ht="18" customHeight="1">
      <c r="E13" s="19"/>
      <c r="F13" s="20" t="s">
        <v>17</v>
      </c>
      <c r="G13" s="21"/>
      <c r="H13" s="21"/>
      <c r="I13" s="21"/>
      <c r="J13" s="21"/>
      <c r="K13" s="21"/>
      <c r="L13" s="21"/>
      <c r="M13" s="21"/>
      <c r="N13" s="21"/>
      <c r="O13" s="22"/>
    </row>
    <row r="14" spans="2:15" ht="18" customHeight="1"/>
    <row r="15" spans="2:15" ht="18" customHeight="1">
      <c r="E15" s="10" t="s">
        <v>18</v>
      </c>
      <c r="F15" s="11"/>
      <c r="G15" s="11"/>
      <c r="H15" s="11"/>
      <c r="I15" s="11"/>
      <c r="J15" s="11"/>
      <c r="K15" s="11"/>
      <c r="L15" s="11"/>
      <c r="M15" s="11"/>
      <c r="N15" s="11"/>
      <c r="O15" s="12"/>
    </row>
    <row r="16" spans="2:15" ht="18" customHeight="1">
      <c r="E16" s="13" t="str">
        <f>HYPERLINK(F18)</f>
        <v>https://safie.link/app/streaming/XXXXXXXXXXXXXXXXXXXX?timestamp=1694494077000</v>
      </c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5:15" ht="18" customHeight="1">
      <c r="E17" s="16" t="s">
        <v>4</v>
      </c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5:15" ht="18" customHeight="1">
      <c r="E18" s="17"/>
      <c r="F18" s="18" t="str">
        <f>"https://safie.link/app/streaming/"&amp;C5&amp;"?timestamp="&amp;E6 &amp; "000"</f>
        <v>https://safie.link/app/streaming/XXXXXXXXXXXXXXXXXXXX?timestamp=1694494077000</v>
      </c>
      <c r="G18" s="14"/>
      <c r="H18" s="14"/>
      <c r="I18" s="14"/>
      <c r="J18" s="14"/>
      <c r="K18" s="14"/>
      <c r="L18" s="14"/>
      <c r="M18" s="14"/>
      <c r="N18" s="14"/>
      <c r="O18" s="15"/>
    </row>
    <row r="19" spans="5:15" ht="18" customHeight="1">
      <c r="E19" s="19"/>
      <c r="F19" s="20" t="s">
        <v>19</v>
      </c>
      <c r="G19" s="21"/>
      <c r="H19" s="21"/>
      <c r="I19" s="21"/>
      <c r="J19" s="21"/>
      <c r="K19" s="21"/>
      <c r="L19" s="21"/>
      <c r="M19" s="21"/>
      <c r="N19" s="21"/>
      <c r="O19" s="22"/>
    </row>
    <row r="20" spans="5:15" ht="18" customHeight="1"/>
    <row r="21" spans="5:15" ht="18" customHeight="1"/>
    <row r="22" spans="5:15" ht="18" customHeight="1"/>
    <row r="23" spans="5:15" ht="18" customHeight="1"/>
    <row r="24" spans="5:15" ht="18" customHeight="1"/>
    <row r="25" spans="5:15" ht="18" customHeight="1"/>
    <row r="26" spans="5:15" ht="18" customHeight="1"/>
    <row r="27" spans="5:15" ht="18" customHeight="1"/>
    <row r="28" spans="5:15" ht="18" customHeight="1"/>
    <row r="29" spans="5:15" ht="18" customHeight="1"/>
    <row r="30" spans="5:15" ht="18" customHeight="1"/>
    <row r="31" spans="5:15" ht="18" customHeight="1"/>
    <row r="32" spans="5:1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phoneticPr fontId="8"/>
  <hyperlinks>
    <hyperlink ref="B3" r:id="rId1" xr:uid="{00000000-0004-0000-0000-000000000000}"/>
  </hyperlinks>
  <pageMargins left="0.7" right="0.7" top="0.75" bottom="0.75" header="0" footer="0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見本サンプルデータ</vt:lpstr>
      <vt:lpstr>数式の解説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w-nakahara</dc:creator>
  <cp:lastModifiedBy>w-nakahara</cp:lastModifiedBy>
  <dcterms:created xsi:type="dcterms:W3CDTF">2015-06-05T18:17:20Z</dcterms:created>
  <dcterms:modified xsi:type="dcterms:W3CDTF">2023-10-13T14:55:18Z</dcterms:modified>
</cp:coreProperties>
</file>